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polinkavladimir/Documents/ueex.com.ua/Заходи/Тернопільська область/Додатковий, 16.06.2021/"/>
    </mc:Choice>
  </mc:AlternateContent>
  <xr:revisionPtr revIDLastSave="0" documentId="13_ncr:1_{3347C6AE-BCD0-DB48-991F-415E48DB8187}" xr6:coauthVersionLast="47" xr6:coauthVersionMax="47" xr10:uidLastSave="{00000000-0000-0000-0000-000000000000}"/>
  <bookViews>
    <workbookView xWindow="960" yWindow="500" windowWidth="28800" windowHeight="15660" tabRatio="772" xr2:uid="{00000000-000D-0000-FFFF-FFFF00000000}"/>
  </bookViews>
  <sheets>
    <sheet name="ВСІ ПОРОДИ" sheetId="8" r:id="rId1"/>
  </sheets>
  <definedNames>
    <definedName name="_xlnm._FilterDatabase" localSheetId="0" hidden="1">'ВСІ ПОРОДИ'!$A$7:$M$7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8" l="1"/>
  <c r="M9" i="8"/>
  <c r="M10" i="8"/>
  <c r="M11" i="8"/>
  <c r="M12" i="8"/>
  <c r="M13" i="8"/>
  <c r="M14" i="8"/>
  <c r="M15" i="8"/>
  <c r="M16" i="8"/>
  <c r="M17" i="8"/>
  <c r="M18" i="8"/>
  <c r="K19" i="8"/>
  <c r="M19" i="8" l="1"/>
</calcChain>
</file>

<file path=xl/sharedStrings.xml><?xml version="1.0" encoding="utf-8"?>
<sst xmlns="http://schemas.openxmlformats.org/spreadsheetml/2006/main" count="94" uniqueCount="42">
  <si>
    <t>Найменування лісоматеріалів</t>
  </si>
  <si>
    <t>Порода</t>
  </si>
  <si>
    <t>Склад</t>
  </si>
  <si>
    <t>Загальна вартість, грн.</t>
  </si>
  <si>
    <t>Продавець</t>
  </si>
  <si>
    <t>Кількість,  куб.м</t>
  </si>
  <si>
    <t>№ лота</t>
  </si>
  <si>
    <t>Позиція в лоті</t>
  </si>
  <si>
    <t>Довжина, м</t>
  </si>
  <si>
    <t>БІРЖОВИЙ ІНФОРМАЦІЙНИЙ БЮЛЕТЕНЬ</t>
  </si>
  <si>
    <t>Підсумок</t>
  </si>
  <si>
    <t>Ціна , грн./куб.м (з ПДВ)</t>
  </si>
  <si>
    <t>Клас якості</t>
  </si>
  <si>
    <t xml:space="preserve">Діаметр, см </t>
  </si>
  <si>
    <t xml:space="preserve">додаткового аукціону з продажу необробленої деревини заготівлі ІІІ кв. 2021 року </t>
  </si>
  <si>
    <t>і проводиться ТОВ "Українська енергетична біржа" 16.08.2021 р.</t>
  </si>
  <si>
    <t xml:space="preserve">що пропонується до продажу лісовими господарствами, які підпорядковуються Тернопільському ОУЛМГ </t>
  </si>
  <si>
    <t>Бучацьке ЛГ</t>
  </si>
  <si>
    <t>сКруглі лісоматеріали</t>
  </si>
  <si>
    <t>Береза повисла</t>
  </si>
  <si>
    <t>A</t>
  </si>
  <si>
    <t>25-29</t>
  </si>
  <si>
    <t>4,0</t>
  </si>
  <si>
    <t>нижній</t>
  </si>
  <si>
    <t>B</t>
  </si>
  <si>
    <t>20-24</t>
  </si>
  <si>
    <t>3,2</t>
  </si>
  <si>
    <t>C</t>
  </si>
  <si>
    <t>30-34</t>
  </si>
  <si>
    <t>Черешня</t>
  </si>
  <si>
    <t>40-49</t>
  </si>
  <si>
    <t>1,0-3,0</t>
  </si>
  <si>
    <t>Ясен звичайний</t>
  </si>
  <si>
    <t>Деревина дров'яна ПВ</t>
  </si>
  <si>
    <t>-</t>
  </si>
  <si>
    <t>5-&gt;</t>
  </si>
  <si>
    <t>2,0-4,0</t>
  </si>
  <si>
    <t>1 група Деревина дров'яна НП</t>
  </si>
  <si>
    <t>тл</t>
  </si>
  <si>
    <t>2-&gt;</t>
  </si>
  <si>
    <t>1,0-1,9</t>
  </si>
  <si>
    <t>верхній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</si>
</sst>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Verdana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i/>
      <sz val="8.5"/>
      <color rgb="FF333333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rgb="FF666666"/>
      </right>
      <top style="medium">
        <color indexed="64"/>
      </top>
      <bottom style="medium">
        <color indexed="64"/>
      </bottom>
      <diagonal/>
    </border>
    <border>
      <left/>
      <right style="medium">
        <color rgb="FF666666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3" fontId="5" fillId="2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Normal" xfId="1" xr:uid="{834E90CC-3CB8-0B4D-88BF-BBBE00DE4B1E}"/>
  </cellStyles>
  <dxfs count="3372"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border>
        <top style="medium">
          <color indexed="64"/>
        </top>
      </border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6"/>
        </patternFill>
      </fill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border outline="0">
        <top style="medium">
          <color rgb="FF000000"/>
        </top>
        <bottom style="medium">
          <color rgb="FF666666"/>
        </bottom>
      </border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8.5"/>
        <color rgb="FF333333"/>
        <name val="Verdana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13" displayName="Таблиця13" ref="B7:M19" totalsRowCount="1" headerRowDxfId="3371" dataDxfId="3369" totalsRowDxfId="0" headerRowBorderDxfId="3370" tableBorderDxfId="3368" totalsRowBorderDxfId="13">
  <autoFilter ref="B7:M18" xr:uid="{00000000-0009-0000-0100-000002000000}"/>
  <tableColumns count="12">
    <tableColumn id="1" xr3:uid="{00000000-0010-0000-0000-000001000000}" name="№ лота" totalsRowLabel="Підсумок" dataDxfId="3367" totalsRowDxfId="12"/>
    <tableColumn id="2" xr3:uid="{00000000-0010-0000-0000-000002000000}" name="Позиція в лоті" dataDxfId="3366" totalsRowDxfId="11"/>
    <tableColumn id="12" xr3:uid="{12BBB8AE-26D4-8249-9C54-452AD4834E5A}" name="Продавець" dataDxfId="3365" totalsRowDxfId="10"/>
    <tableColumn id="3" xr3:uid="{00000000-0010-0000-0000-000003000000}" name="Найменування лісоматеріалів" dataDxfId="3364" totalsRowDxfId="9"/>
    <tableColumn id="4" xr3:uid="{00000000-0010-0000-0000-000004000000}" name="Порода" dataDxfId="3363" totalsRowDxfId="8"/>
    <tableColumn id="5" xr3:uid="{00000000-0010-0000-0000-000005000000}" name="Клас якості" dataDxfId="3362" totalsRowDxfId="7"/>
    <tableColumn id="6" xr3:uid="{00000000-0010-0000-0000-000006000000}" name="Діаметр, см " dataDxfId="3361" totalsRowDxfId="6"/>
    <tableColumn id="7" xr3:uid="{00000000-0010-0000-0000-000007000000}" name="Довжина, м" dataDxfId="3360" totalsRowDxfId="5"/>
    <tableColumn id="8" xr3:uid="{00000000-0010-0000-0000-000008000000}" name="Склад" dataDxfId="3359" totalsRowDxfId="4"/>
    <tableColumn id="9" xr3:uid="{00000000-0010-0000-0000-000009000000}" name="Кількість,  куб.м" totalsRowFunction="sum" dataDxfId="3358" totalsRowDxfId="3"/>
    <tableColumn id="10" xr3:uid="{00000000-0010-0000-0000-00000A000000}" name="Ціна , грн./куб.м (з ПДВ)" dataDxfId="3357" totalsRowDxfId="2"/>
    <tableColumn id="11" xr3:uid="{00000000-0010-0000-0000-00000B000000}" name="Загальна вартість, грн." totalsRowFunction="sum" dataDxfId="14" totalsRowDxfId="1">
      <calculatedColumnFormula>K8*L8</calculatedColumnFormula>
    </tableColumn>
  </tableColumns>
  <tableStyleInfo name="TableStyleMedium18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19"/>
  <sheetViews>
    <sheetView tabSelected="1" topLeftCell="B1" zoomScaleNormal="100" zoomScaleSheetLayoutView="100" workbookViewId="0">
      <pane ySplit="7" topLeftCell="A8" activePane="bottomLeft" state="frozen"/>
      <selection activeCell="B1" sqref="B1"/>
      <selection pane="bottomLeft" activeCell="P18" sqref="P18"/>
    </sheetView>
  </sheetViews>
  <sheetFormatPr baseColWidth="10" defaultColWidth="8.83203125" defaultRowHeight="15" x14ac:dyDescent="0.2"/>
  <cols>
    <col min="1" max="1" width="0" style="1" hidden="1" customWidth="1"/>
    <col min="2" max="2" width="8.83203125" style="2" customWidth="1"/>
    <col min="3" max="3" width="9.83203125" style="2" customWidth="1"/>
    <col min="4" max="4" width="29.1640625" style="2" customWidth="1"/>
    <col min="5" max="5" width="22.33203125" style="1" customWidth="1"/>
    <col min="6" max="6" width="10.33203125" style="1" customWidth="1"/>
    <col min="7" max="7" width="7.83203125" style="1" customWidth="1"/>
    <col min="8" max="8" width="12.1640625" style="1" customWidth="1"/>
    <col min="9" max="9" width="9.5" style="1" customWidth="1"/>
    <col min="10" max="10" width="10.6640625" style="1" customWidth="1"/>
    <col min="11" max="11" width="9.6640625" style="2" customWidth="1"/>
    <col min="12" max="12" width="11.1640625" style="2" customWidth="1"/>
    <col min="13" max="13" width="13.5" style="2" customWidth="1"/>
    <col min="14" max="14" width="0.6640625" style="1" hidden="1" customWidth="1"/>
    <col min="15" max="16384" width="8.83203125" style="1"/>
  </cols>
  <sheetData>
    <row r="1" spans="1:32" ht="9.5" customHeight="1" x14ac:dyDescent="0.2">
      <c r="A1" s="3"/>
      <c r="B1" s="4"/>
      <c r="C1" s="4"/>
      <c r="D1" s="4"/>
      <c r="E1" s="3"/>
      <c r="F1" s="3"/>
      <c r="G1" s="3"/>
      <c r="H1" s="3"/>
      <c r="I1" s="3"/>
      <c r="J1" s="3"/>
      <c r="K1" s="4"/>
      <c r="L1" s="4"/>
      <c r="M1" s="4"/>
    </row>
    <row r="2" spans="1:32" ht="21.5" customHeight="1" x14ac:dyDescent="0.2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1.5" customHeight="1" x14ac:dyDescent="0.2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21.5" customHeight="1" x14ac:dyDescent="0.2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21.5" customHeight="1" x14ac:dyDescent="0.2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2" customHeight="1" thickBot="1" x14ac:dyDescent="0.25">
      <c r="A6" s="10"/>
      <c r="B6" s="10"/>
      <c r="C6" s="10"/>
      <c r="D6" s="15"/>
      <c r="E6" s="10"/>
      <c r="F6" s="10"/>
      <c r="G6" s="10"/>
      <c r="H6" s="10"/>
      <c r="I6" s="10"/>
      <c r="J6" s="10"/>
      <c r="K6" s="10"/>
      <c r="L6" s="10"/>
      <c r="M6" s="1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42.5" customHeight="1" thickBot="1" x14ac:dyDescent="0.25">
      <c r="A7" s="11"/>
      <c r="B7" s="5" t="s">
        <v>6</v>
      </c>
      <c r="C7" s="6" t="s">
        <v>7</v>
      </c>
      <c r="D7" s="6" t="s">
        <v>4</v>
      </c>
      <c r="E7" s="7" t="s">
        <v>0</v>
      </c>
      <c r="F7" s="7" t="s">
        <v>1</v>
      </c>
      <c r="G7" s="7" t="s">
        <v>12</v>
      </c>
      <c r="H7" s="7" t="s">
        <v>13</v>
      </c>
      <c r="I7" s="7" t="s">
        <v>8</v>
      </c>
      <c r="J7" s="8" t="s">
        <v>2</v>
      </c>
      <c r="K7" s="6" t="s">
        <v>5</v>
      </c>
      <c r="L7" s="9" t="s">
        <v>11</v>
      </c>
      <c r="M7" s="6" t="s">
        <v>3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24" x14ac:dyDescent="0.2">
      <c r="B8" s="12">
        <v>1</v>
      </c>
      <c r="C8" s="12">
        <v>1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>
        <v>10</v>
      </c>
      <c r="L8" s="12">
        <v>1870</v>
      </c>
      <c r="M8" s="12">
        <f t="shared" ref="M8:M18" si="0">K8*L8</f>
        <v>18700</v>
      </c>
    </row>
    <row r="9" spans="1:32" ht="24" x14ac:dyDescent="0.2">
      <c r="B9" s="12">
        <v>2</v>
      </c>
      <c r="C9" s="12">
        <v>1</v>
      </c>
      <c r="D9" s="12" t="s">
        <v>17</v>
      </c>
      <c r="E9" s="12" t="s">
        <v>18</v>
      </c>
      <c r="F9" s="12" t="s">
        <v>19</v>
      </c>
      <c r="G9" s="12" t="s">
        <v>24</v>
      </c>
      <c r="H9" s="12" t="s">
        <v>25</v>
      </c>
      <c r="I9" s="12" t="s">
        <v>26</v>
      </c>
      <c r="J9" s="12" t="s">
        <v>23</v>
      </c>
      <c r="K9" s="12">
        <v>10</v>
      </c>
      <c r="L9" s="12">
        <v>1760</v>
      </c>
      <c r="M9" s="12">
        <f t="shared" si="0"/>
        <v>17600</v>
      </c>
    </row>
    <row r="10" spans="1:32" ht="24" x14ac:dyDescent="0.2">
      <c r="B10" s="12">
        <v>3</v>
      </c>
      <c r="C10" s="12">
        <v>1</v>
      </c>
      <c r="D10" s="12" t="s">
        <v>17</v>
      </c>
      <c r="E10" s="12" t="s">
        <v>18</v>
      </c>
      <c r="F10" s="12" t="s">
        <v>19</v>
      </c>
      <c r="G10" s="12" t="s">
        <v>24</v>
      </c>
      <c r="H10" s="12" t="s">
        <v>21</v>
      </c>
      <c r="I10" s="12" t="s">
        <v>22</v>
      </c>
      <c r="J10" s="12" t="s">
        <v>23</v>
      </c>
      <c r="K10" s="12">
        <v>10</v>
      </c>
      <c r="L10" s="12">
        <v>1800</v>
      </c>
      <c r="M10" s="12">
        <f t="shared" si="0"/>
        <v>18000</v>
      </c>
    </row>
    <row r="11" spans="1:32" ht="24" x14ac:dyDescent="0.2">
      <c r="B11" s="12">
        <v>4</v>
      </c>
      <c r="C11" s="12">
        <v>1</v>
      </c>
      <c r="D11" s="12" t="s">
        <v>17</v>
      </c>
      <c r="E11" s="12" t="s">
        <v>18</v>
      </c>
      <c r="F11" s="12" t="s">
        <v>19</v>
      </c>
      <c r="G11" s="12" t="s">
        <v>27</v>
      </c>
      <c r="H11" s="12" t="s">
        <v>21</v>
      </c>
      <c r="I11" s="12" t="s">
        <v>26</v>
      </c>
      <c r="J11" s="12" t="s">
        <v>23</v>
      </c>
      <c r="K11" s="12">
        <v>10</v>
      </c>
      <c r="L11" s="12">
        <v>1750</v>
      </c>
      <c r="M11" s="12">
        <f t="shared" si="0"/>
        <v>17500</v>
      </c>
    </row>
    <row r="12" spans="1:32" ht="24" x14ac:dyDescent="0.2">
      <c r="B12" s="12">
        <v>5</v>
      </c>
      <c r="C12" s="12">
        <v>1</v>
      </c>
      <c r="D12" s="12" t="s">
        <v>17</v>
      </c>
      <c r="E12" s="12" t="s">
        <v>18</v>
      </c>
      <c r="F12" s="12" t="s">
        <v>19</v>
      </c>
      <c r="G12" s="12" t="s">
        <v>27</v>
      </c>
      <c r="H12" s="12" t="s">
        <v>28</v>
      </c>
      <c r="I12" s="12" t="s">
        <v>26</v>
      </c>
      <c r="J12" s="12" t="s">
        <v>23</v>
      </c>
      <c r="K12" s="12">
        <v>25</v>
      </c>
      <c r="L12" s="12">
        <v>1810</v>
      </c>
      <c r="M12" s="12">
        <f t="shared" si="0"/>
        <v>45250</v>
      </c>
    </row>
    <row r="13" spans="1:32" ht="24" x14ac:dyDescent="0.2">
      <c r="B13" s="12">
        <v>6</v>
      </c>
      <c r="C13" s="12">
        <v>1</v>
      </c>
      <c r="D13" s="12" t="s">
        <v>17</v>
      </c>
      <c r="E13" s="12" t="s">
        <v>18</v>
      </c>
      <c r="F13" s="12" t="s">
        <v>19</v>
      </c>
      <c r="G13" s="12" t="s">
        <v>27</v>
      </c>
      <c r="H13" s="12" t="s">
        <v>28</v>
      </c>
      <c r="I13" s="12" t="s">
        <v>22</v>
      </c>
      <c r="J13" s="12" t="s">
        <v>23</v>
      </c>
      <c r="K13" s="12">
        <v>10</v>
      </c>
      <c r="L13" s="12">
        <v>1810</v>
      </c>
      <c r="M13" s="12">
        <f t="shared" si="0"/>
        <v>18100</v>
      </c>
    </row>
    <row r="14" spans="1:32" x14ac:dyDescent="0.2">
      <c r="B14" s="12">
        <v>7</v>
      </c>
      <c r="C14" s="12">
        <v>1</v>
      </c>
      <c r="D14" s="12" t="s">
        <v>17</v>
      </c>
      <c r="E14" s="12" t="s">
        <v>18</v>
      </c>
      <c r="F14" s="12" t="s">
        <v>29</v>
      </c>
      <c r="G14" s="12" t="s">
        <v>27</v>
      </c>
      <c r="H14" s="12" t="s">
        <v>30</v>
      </c>
      <c r="I14" s="12" t="s">
        <v>31</v>
      </c>
      <c r="J14" s="12" t="s">
        <v>23</v>
      </c>
      <c r="K14" s="12">
        <v>15</v>
      </c>
      <c r="L14" s="12">
        <v>3450</v>
      </c>
      <c r="M14" s="12">
        <f t="shared" si="0"/>
        <v>51750</v>
      </c>
    </row>
    <row r="15" spans="1:32" ht="24" x14ac:dyDescent="0.2">
      <c r="B15" s="12">
        <v>8</v>
      </c>
      <c r="C15" s="12">
        <v>1</v>
      </c>
      <c r="D15" s="12" t="s">
        <v>17</v>
      </c>
      <c r="E15" s="12" t="s">
        <v>18</v>
      </c>
      <c r="F15" s="12" t="s">
        <v>32</v>
      </c>
      <c r="G15" s="12" t="s">
        <v>24</v>
      </c>
      <c r="H15" s="12" t="s">
        <v>28</v>
      </c>
      <c r="I15" s="12" t="s">
        <v>31</v>
      </c>
      <c r="J15" s="12" t="s">
        <v>23</v>
      </c>
      <c r="K15" s="12">
        <v>10</v>
      </c>
      <c r="L15" s="12">
        <v>3480</v>
      </c>
      <c r="M15" s="12">
        <f t="shared" si="0"/>
        <v>34800</v>
      </c>
    </row>
    <row r="16" spans="1:32" ht="24" x14ac:dyDescent="0.2">
      <c r="B16" s="12">
        <v>9</v>
      </c>
      <c r="C16" s="12">
        <v>1</v>
      </c>
      <c r="D16" s="12" t="s">
        <v>17</v>
      </c>
      <c r="E16" s="12" t="s">
        <v>18</v>
      </c>
      <c r="F16" s="12" t="s">
        <v>32</v>
      </c>
      <c r="G16" s="12" t="s">
        <v>27</v>
      </c>
      <c r="H16" s="12" t="s">
        <v>21</v>
      </c>
      <c r="I16" s="12" t="s">
        <v>31</v>
      </c>
      <c r="J16" s="12" t="s">
        <v>23</v>
      </c>
      <c r="K16" s="12">
        <v>10</v>
      </c>
      <c r="L16" s="12">
        <v>2400</v>
      </c>
      <c r="M16" s="12">
        <f t="shared" si="0"/>
        <v>24000</v>
      </c>
    </row>
    <row r="17" spans="2:13" ht="24" x14ac:dyDescent="0.2">
      <c r="B17" s="12">
        <v>10</v>
      </c>
      <c r="C17" s="12">
        <v>1</v>
      </c>
      <c r="D17" s="12" t="s">
        <v>17</v>
      </c>
      <c r="E17" s="12" t="s">
        <v>33</v>
      </c>
      <c r="F17" s="12" t="s">
        <v>19</v>
      </c>
      <c r="G17" s="12" t="s">
        <v>34</v>
      </c>
      <c r="H17" s="12" t="s">
        <v>35</v>
      </c>
      <c r="I17" s="12" t="s">
        <v>36</v>
      </c>
      <c r="J17" s="12" t="s">
        <v>23</v>
      </c>
      <c r="K17" s="12">
        <v>800</v>
      </c>
      <c r="L17" s="12">
        <v>800</v>
      </c>
      <c r="M17" s="12">
        <f t="shared" si="0"/>
        <v>640000</v>
      </c>
    </row>
    <row r="18" spans="2:13" ht="25" thickBot="1" x14ac:dyDescent="0.25">
      <c r="B18" s="18">
        <v>11</v>
      </c>
      <c r="C18" s="18">
        <v>1</v>
      </c>
      <c r="D18" s="18" t="s">
        <v>17</v>
      </c>
      <c r="E18" s="18" t="s">
        <v>37</v>
      </c>
      <c r="F18" s="18" t="s">
        <v>38</v>
      </c>
      <c r="G18" s="18" t="s">
        <v>34</v>
      </c>
      <c r="H18" s="18" t="s">
        <v>39</v>
      </c>
      <c r="I18" s="18" t="s">
        <v>40</v>
      </c>
      <c r="J18" s="18" t="s">
        <v>41</v>
      </c>
      <c r="K18" s="18">
        <v>100</v>
      </c>
      <c r="L18" s="18">
        <v>800</v>
      </c>
      <c r="M18" s="18">
        <f t="shared" si="0"/>
        <v>80000</v>
      </c>
    </row>
    <row r="19" spans="2:13" ht="16" thickBot="1" x14ac:dyDescent="0.25">
      <c r="B19" s="19" t="s">
        <v>10</v>
      </c>
      <c r="C19" s="20"/>
      <c r="D19" s="20"/>
      <c r="E19" s="20"/>
      <c r="F19" s="20"/>
      <c r="G19" s="20"/>
      <c r="H19" s="20"/>
      <c r="I19" s="20"/>
      <c r="J19" s="20"/>
      <c r="K19" s="20">
        <f>SUBTOTAL(109,Таблиця13[Кількість,  куб.м])</f>
        <v>1010</v>
      </c>
      <c r="L19" s="20"/>
      <c r="M19" s="21">
        <f>SUBTOTAL(109,Таблиця13[Загальна вартість, грн.])</f>
        <v>965700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M2"/>
    <mergeCell ref="A3:M3"/>
    <mergeCell ref="A4:M4"/>
    <mergeCell ref="A5:M5"/>
    <mergeCell ref="T2:AF2"/>
    <mergeCell ref="T3:AF3"/>
    <mergeCell ref="T4:AF4"/>
    <mergeCell ref="T5:AF5"/>
  </mergeCells>
  <phoneticPr fontId="6" type="noConversion"/>
  <dataValidations count="9">
    <dataValidation type="whole" operator="greaterThan" allowBlank="1" showInputMessage="1" showErrorMessage="1" sqref="B8:B18" xr:uid="{2B906799-EBD9-A14A-A765-B2E579BE5BD4}">
      <formula1>0</formula1>
    </dataValidation>
    <dataValidation type="decimal" operator="greaterThan" allowBlank="1" showInputMessage="1" showErrorMessage="1" sqref="K8:L18" xr:uid="{3AF62D85-1249-1E4E-BC5D-28F545DBBF85}">
      <formula1>0</formula1>
    </dataValidation>
    <dataValidation type="list" showInputMessage="1" showErrorMessage="1" sqref="G8:G18" xr:uid="{05482A6F-40F9-2544-8453-EC6202FE26CE}">
      <formula1>$AP$2:$AP$6</formula1>
    </dataValidation>
    <dataValidation type="list" showInputMessage="1" showErrorMessage="1" sqref="H8:H18" xr:uid="{DA1CBC3A-A9DF-B240-B9F6-9FF030372ED9}">
      <formula1>$AI$2:$AI$13</formula1>
    </dataValidation>
    <dataValidation type="list" showInputMessage="1" showErrorMessage="1" sqref="J8:J18" xr:uid="{0C65F9FF-CC5E-4149-AF3A-2563BE290144}">
      <formula1>$AV$2:$AV$6</formula1>
    </dataValidation>
    <dataValidation type="list" showInputMessage="1" showErrorMessage="1" sqref="E8:E18" xr:uid="{8CF47347-A5A8-314A-8C9F-814A127F21EC}">
      <formula1>$AC$3:$AC$7</formula1>
    </dataValidation>
    <dataValidation type="list" showInputMessage="1" showErrorMessage="1" sqref="F8:F18" xr:uid="{2CCB8597-736E-9140-A92A-7560C7A791DD}">
      <formula1>$AL$2:$AL$18</formula1>
    </dataValidation>
    <dataValidation type="list" showInputMessage="1" showErrorMessage="1" sqref="D8:D18" xr:uid="{FC463D9E-88F6-EA4F-9632-4548A75BA23B}">
      <formula1>$AY$2:$AY$345</formula1>
    </dataValidation>
    <dataValidation type="list" showInputMessage="1" showErrorMessage="1" sqref="I8:I18" xr:uid="{79F840DE-3D6A-2D4E-8B8A-C7E368E8F7BA}">
      <formula1>$AS$2:$AS$18</formula1>
    </dataValidation>
  </dataValidations>
  <printOptions horizontalCentered="1"/>
  <pageMargins left="0.19685039370078741" right="0.19685039370078741" top="0.19685039370078741" bottom="0.19685039370078741" header="0" footer="0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ПОРОДИ</vt:lpstr>
    </vt:vector>
  </TitlesOfParts>
  <Company>CE AWE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Polinka Vladimir</dc:creator>
  <cp:lastModifiedBy>Владимир Полинка</cp:lastModifiedBy>
  <cp:lastPrinted>2020-12-07T07:21:03Z</cp:lastPrinted>
  <dcterms:created xsi:type="dcterms:W3CDTF">2016-03-29T07:20:40Z</dcterms:created>
  <dcterms:modified xsi:type="dcterms:W3CDTF">2021-08-09T07:14:52Z</dcterms:modified>
  <cp:contentStatus/>
  <dc:language>Ukrainian</dc:language>
</cp:coreProperties>
</file>